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 неделя" sheetId="1" r:id="rId1"/>
    <sheet name="2 неделя" sheetId="3" r:id="rId2"/>
  </sheets>
  <calcPr calcId="144525"/>
</workbook>
</file>

<file path=xl/calcChain.xml><?xml version="1.0" encoding="utf-8"?>
<calcChain xmlns="http://schemas.openxmlformats.org/spreadsheetml/2006/main">
  <c r="H152" i="3" l="1"/>
  <c r="H151" i="3"/>
  <c r="H150" i="3"/>
  <c r="H149" i="3"/>
  <c r="H148" i="3"/>
  <c r="H147" i="3"/>
  <c r="H156" i="3"/>
  <c r="H155" i="3"/>
  <c r="H154" i="3"/>
  <c r="H153" i="3"/>
  <c r="H126" i="3"/>
  <c r="H125" i="3"/>
  <c r="H124" i="3"/>
  <c r="H123" i="3"/>
  <c r="H122" i="3"/>
  <c r="H121" i="3"/>
  <c r="H120" i="3"/>
  <c r="H90" i="3"/>
  <c r="H89" i="3"/>
  <c r="H88" i="3"/>
  <c r="H87" i="3"/>
  <c r="H53" i="3"/>
  <c r="H52" i="3"/>
  <c r="H51" i="3"/>
  <c r="H50" i="3"/>
  <c r="H49" i="3"/>
  <c r="H48" i="3"/>
  <c r="H47" i="3"/>
  <c r="H147" i="1"/>
  <c r="H146" i="1"/>
  <c r="H145" i="1"/>
  <c r="H109" i="1"/>
  <c r="H110" i="1"/>
  <c r="H111" i="1"/>
  <c r="H112" i="1"/>
  <c r="H113" i="1"/>
  <c r="H120" i="1"/>
  <c r="H119" i="1"/>
  <c r="H118" i="1"/>
  <c r="H117" i="1"/>
  <c r="H116" i="1"/>
  <c r="H115" i="1"/>
  <c r="H114" i="1"/>
  <c r="L132" i="1"/>
  <c r="L54" i="1"/>
  <c r="H50" i="1"/>
  <c r="H51" i="1"/>
  <c r="H126" i="1"/>
  <c r="H125" i="1"/>
  <c r="H124" i="1"/>
  <c r="H123" i="1"/>
  <c r="H86" i="1"/>
  <c r="H85" i="1"/>
  <c r="H82" i="1"/>
  <c r="H81" i="1"/>
  <c r="H117" i="3"/>
  <c r="H97" i="3"/>
  <c r="H99" i="3"/>
  <c r="H98" i="3"/>
  <c r="H96" i="3"/>
  <c r="H95" i="3"/>
  <c r="H94" i="3"/>
  <c r="H85" i="3"/>
  <c r="H86" i="3"/>
  <c r="L21" i="3"/>
  <c r="L155" i="1" l="1"/>
  <c r="H108" i="1"/>
  <c r="L96" i="1" l="1"/>
  <c r="H91" i="1"/>
  <c r="H48" i="1"/>
  <c r="H49" i="1"/>
  <c r="L24" i="1"/>
  <c r="H15" i="1"/>
  <c r="H14" i="1"/>
  <c r="H93" i="3"/>
  <c r="H92" i="3"/>
  <c r="H91" i="3"/>
  <c r="H21" i="1"/>
  <c r="H23" i="1"/>
  <c r="H22" i="1"/>
  <c r="H16" i="1"/>
  <c r="H17" i="1"/>
  <c r="H18" i="1"/>
  <c r="H20" i="1"/>
  <c r="K96" i="1"/>
  <c r="L157" i="1" l="1"/>
  <c r="H47" i="1"/>
  <c r="H46" i="1"/>
  <c r="H45" i="1"/>
  <c r="H163" i="3" l="1"/>
  <c r="H159" i="3" l="1"/>
  <c r="H56" i="3" l="1"/>
  <c r="H55" i="3"/>
  <c r="H54" i="3"/>
  <c r="H10" i="3"/>
  <c r="H11" i="3"/>
  <c r="H12" i="3"/>
  <c r="H13" i="3"/>
  <c r="H14" i="3"/>
  <c r="H15" i="3"/>
  <c r="H16" i="3"/>
  <c r="H9" i="1" l="1"/>
  <c r="H10" i="1"/>
  <c r="H11" i="1"/>
  <c r="H12" i="1"/>
  <c r="H13" i="1"/>
  <c r="I24" i="1"/>
  <c r="J24" i="1"/>
  <c r="K24" i="1"/>
  <c r="H39" i="1"/>
  <c r="H40" i="1"/>
  <c r="H41" i="1"/>
  <c r="H42" i="1"/>
  <c r="H43" i="1"/>
  <c r="H44" i="1"/>
  <c r="H52" i="1"/>
  <c r="H53" i="1"/>
  <c r="I54" i="1"/>
  <c r="J54" i="1"/>
  <c r="K54" i="1"/>
  <c r="H75" i="1"/>
  <c r="H76" i="1"/>
  <c r="H77" i="1"/>
  <c r="H78" i="1"/>
  <c r="H79" i="1"/>
  <c r="H80" i="1"/>
  <c r="H83" i="1"/>
  <c r="H84" i="1"/>
  <c r="H87" i="1"/>
  <c r="H88" i="1"/>
  <c r="H89" i="1"/>
  <c r="H90" i="1"/>
  <c r="H92" i="1"/>
  <c r="H93" i="1"/>
  <c r="H94" i="1"/>
  <c r="I96" i="1"/>
  <c r="J96" i="1"/>
  <c r="H106" i="1"/>
  <c r="H107" i="1"/>
  <c r="H121" i="1"/>
  <c r="H122" i="1"/>
  <c r="H127" i="1"/>
  <c r="H128" i="1"/>
  <c r="H129" i="1"/>
  <c r="H130" i="1"/>
  <c r="H131" i="1"/>
  <c r="I132" i="1"/>
  <c r="J132" i="1"/>
  <c r="K132" i="1"/>
  <c r="H139" i="1"/>
  <c r="H140" i="1"/>
  <c r="H141" i="1"/>
  <c r="H142" i="1"/>
  <c r="H143" i="1"/>
  <c r="H144" i="1"/>
  <c r="H148" i="1"/>
  <c r="H149" i="1"/>
  <c r="H150" i="1"/>
  <c r="H151" i="1"/>
  <c r="H152" i="1"/>
  <c r="H153" i="1"/>
  <c r="H154" i="1"/>
  <c r="I155" i="1"/>
  <c r="J155" i="1"/>
  <c r="K155" i="1"/>
  <c r="K157" i="1" l="1"/>
  <c r="K160" i="1" s="1"/>
  <c r="L160" i="1"/>
  <c r="H54" i="1"/>
  <c r="H24" i="1"/>
  <c r="I157" i="1"/>
  <c r="I160" i="1" s="1"/>
  <c r="J157" i="1"/>
  <c r="J160" i="1" s="1"/>
  <c r="H155" i="1"/>
  <c r="H96" i="1"/>
  <c r="H132" i="1"/>
  <c r="H157" i="1" l="1"/>
  <c r="H160" i="1" s="1"/>
  <c r="L104" i="3" l="1"/>
  <c r="L61" i="3"/>
  <c r="L165" i="3"/>
  <c r="L134" i="3"/>
  <c r="L168" i="3" l="1"/>
  <c r="L169" i="3" s="1"/>
  <c r="H102" i="3"/>
  <c r="H17" i="3" l="1"/>
  <c r="H19" i="3" l="1"/>
  <c r="H18" i="3"/>
  <c r="K104" i="3"/>
  <c r="J104" i="3"/>
  <c r="I104" i="3"/>
  <c r="H101" i="3"/>
  <c r="H100" i="3"/>
  <c r="H84" i="3"/>
  <c r="H83" i="3"/>
  <c r="H82" i="3"/>
  <c r="H81" i="3"/>
  <c r="K134" i="3"/>
  <c r="J134" i="3"/>
  <c r="I134" i="3"/>
  <c r="H133" i="3"/>
  <c r="H132" i="3"/>
  <c r="H131" i="3"/>
  <c r="H130" i="3"/>
  <c r="H129" i="3"/>
  <c r="H128" i="3"/>
  <c r="H127" i="3"/>
  <c r="H119" i="3"/>
  <c r="H118" i="3"/>
  <c r="H116" i="3"/>
  <c r="K165" i="3"/>
  <c r="J165" i="3"/>
  <c r="I165" i="3"/>
  <c r="H164" i="3"/>
  <c r="H162" i="3"/>
  <c r="H161" i="3"/>
  <c r="H160" i="3"/>
  <c r="H158" i="3"/>
  <c r="H157" i="3"/>
  <c r="K61" i="3"/>
  <c r="J61" i="3"/>
  <c r="I61" i="3"/>
  <c r="H60" i="3"/>
  <c r="H59" i="3"/>
  <c r="H58" i="3"/>
  <c r="H57" i="3"/>
  <c r="H46" i="3"/>
  <c r="H45" i="3"/>
  <c r="H44" i="3"/>
  <c r="H43" i="3"/>
  <c r="H42" i="3"/>
  <c r="H41" i="3"/>
  <c r="K21" i="3"/>
  <c r="J21" i="3"/>
  <c r="I21" i="3"/>
  <c r="H20" i="3"/>
  <c r="K168" i="3" l="1"/>
  <c r="K169" i="3" s="1"/>
  <c r="J168" i="3"/>
  <c r="J169" i="3" s="1"/>
  <c r="I168" i="3"/>
  <c r="I169" i="3" s="1"/>
  <c r="H104" i="3"/>
  <c r="H165" i="3"/>
  <c r="H134" i="3"/>
  <c r="H61" i="3"/>
  <c r="H21" i="3"/>
  <c r="H168" i="3" l="1"/>
  <c r="H169" i="3" s="1"/>
</calcChain>
</file>

<file path=xl/sharedStrings.xml><?xml version="1.0" encoding="utf-8"?>
<sst xmlns="http://schemas.openxmlformats.org/spreadsheetml/2006/main" count="558" uniqueCount="132">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</sst>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4"/>
  <sheetViews>
    <sheetView tabSelected="1" zoomScale="90" zoomScaleNormal="90" workbookViewId="0">
      <selection activeCell="A5" sqref="A5:N5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 x14ac:dyDescent="0.3"/>
    <row r="5" spans="1:14" ht="27.75" customHeight="1" x14ac:dyDescent="0.25">
      <c r="A5" s="289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1"/>
    </row>
    <row r="6" spans="1:14" ht="15" customHeight="1" x14ac:dyDescent="0.25">
      <c r="A6" s="292" t="s">
        <v>29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</row>
    <row r="7" spans="1:14" ht="54" customHeight="1" x14ac:dyDescent="0.25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 x14ac:dyDescent="0.3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 x14ac:dyDescent="0.25">
      <c r="A9" s="298">
        <v>1</v>
      </c>
      <c r="B9" s="300" t="s">
        <v>120</v>
      </c>
      <c r="C9" s="302">
        <v>100</v>
      </c>
      <c r="D9" s="72" t="s">
        <v>89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98</v>
      </c>
    </row>
    <row r="10" spans="1:14" x14ac:dyDescent="0.25">
      <c r="A10" s="299"/>
      <c r="B10" s="301"/>
      <c r="C10" s="303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 x14ac:dyDescent="0.25">
      <c r="A11" s="299"/>
      <c r="B11" s="301"/>
      <c r="C11" s="303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93</v>
      </c>
      <c r="N11" s="80"/>
    </row>
    <row r="12" spans="1:14" x14ac:dyDescent="0.25">
      <c r="A12" s="299"/>
      <c r="B12" s="301"/>
      <c r="C12" s="303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 x14ac:dyDescent="0.25">
      <c r="A13" s="299"/>
      <c r="B13" s="301"/>
      <c r="C13" s="303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 x14ac:dyDescent="0.25">
      <c r="A14" s="299"/>
      <c r="B14" s="301"/>
      <c r="C14" s="303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 x14ac:dyDescent="0.3">
      <c r="A15" s="299"/>
      <c r="B15" s="301"/>
      <c r="C15" s="303"/>
      <c r="D15" s="92" t="s">
        <v>59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 x14ac:dyDescent="0.25">
      <c r="A16" s="298">
        <v>2</v>
      </c>
      <c r="B16" s="305" t="s">
        <v>69</v>
      </c>
      <c r="C16" s="308" t="s">
        <v>75</v>
      </c>
      <c r="D16" s="72" t="s">
        <v>70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 x14ac:dyDescent="0.25">
      <c r="A17" s="299"/>
      <c r="B17" s="306"/>
      <c r="C17" s="303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94</v>
      </c>
      <c r="N17" s="80"/>
    </row>
    <row r="18" spans="1:14" ht="15.75" thickBot="1" x14ac:dyDescent="0.3">
      <c r="A18" s="304"/>
      <c r="B18" s="307"/>
      <c r="C18" s="309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 x14ac:dyDescent="0.25">
      <c r="A19" s="298">
        <v>3</v>
      </c>
      <c r="B19" s="305" t="s">
        <v>54</v>
      </c>
      <c r="C19" s="308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 x14ac:dyDescent="0.25">
      <c r="A20" s="299"/>
      <c r="B20" s="306"/>
      <c r="C20" s="303"/>
      <c r="D20" s="98" t="s">
        <v>53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95</v>
      </c>
      <c r="N20" s="80"/>
    </row>
    <row r="21" spans="1:14" ht="15.75" thickBot="1" x14ac:dyDescent="0.3">
      <c r="A21" s="304"/>
      <c r="B21" s="307"/>
      <c r="C21" s="309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 x14ac:dyDescent="0.3">
      <c r="A22" s="105">
        <v>4</v>
      </c>
      <c r="B22" s="273" t="s">
        <v>115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96</v>
      </c>
      <c r="N22" s="105"/>
    </row>
    <row r="23" spans="1:14" ht="22.5" customHeight="1" thickBot="1" x14ac:dyDescent="0.3">
      <c r="A23" s="54">
        <v>5</v>
      </c>
      <c r="B23" s="55" t="s">
        <v>81</v>
      </c>
      <c r="C23" s="200">
        <v>190</v>
      </c>
      <c r="D23" s="201" t="s">
        <v>81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110</v>
      </c>
      <c r="N23" s="105"/>
    </row>
    <row r="24" spans="1:14" ht="24.75" customHeight="1" thickBot="1" x14ac:dyDescent="0.3">
      <c r="A24" s="310" t="s">
        <v>27</v>
      </c>
      <c r="B24" s="311"/>
      <c r="C24" s="311"/>
      <c r="D24" s="311"/>
      <c r="E24" s="311"/>
      <c r="F24" s="311"/>
      <c r="G24" s="311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 x14ac:dyDescent="0.25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 x14ac:dyDescent="0.25">
      <c r="G29"/>
      <c r="H29"/>
    </row>
    <row r="32" spans="1:14" ht="15.75" thickBot="1" x14ac:dyDescent="0.3"/>
    <row r="33" spans="1:14" ht="15.75" hidden="1" thickBot="1" x14ac:dyDescent="0.3"/>
    <row r="34" spans="1:14" ht="15.75" hidden="1" thickBot="1" x14ac:dyDescent="0.3"/>
    <row r="35" spans="1:14" ht="15.75" hidden="1" thickBot="1" x14ac:dyDescent="0.3"/>
    <row r="36" spans="1:14" ht="15" customHeight="1" x14ac:dyDescent="0.25">
      <c r="A36" s="295" t="s">
        <v>40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7"/>
    </row>
    <row r="37" spans="1:14" ht="54" customHeight="1" x14ac:dyDescent="0.25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 x14ac:dyDescent="0.3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 x14ac:dyDescent="0.25">
      <c r="A39" s="298">
        <v>1</v>
      </c>
      <c r="B39" s="324" t="s">
        <v>85</v>
      </c>
      <c r="C39" s="335">
        <v>240</v>
      </c>
      <c r="D39" s="114" t="s">
        <v>56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98</v>
      </c>
    </row>
    <row r="40" spans="1:14" x14ac:dyDescent="0.25">
      <c r="A40" s="299"/>
      <c r="B40" s="325"/>
      <c r="C40" s="336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 x14ac:dyDescent="0.25">
      <c r="A41" s="299"/>
      <c r="B41" s="325"/>
      <c r="C41" s="336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 x14ac:dyDescent="0.25">
      <c r="A42" s="299"/>
      <c r="B42" s="325"/>
      <c r="C42" s="336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 x14ac:dyDescent="0.25">
      <c r="A43" s="299"/>
      <c r="B43" s="325"/>
      <c r="C43" s="336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 x14ac:dyDescent="0.25">
      <c r="A44" s="299"/>
      <c r="B44" s="325"/>
      <c r="C44" s="336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 x14ac:dyDescent="0.25">
      <c r="A45" s="299"/>
      <c r="B45" s="325"/>
      <c r="C45" s="336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 x14ac:dyDescent="0.25">
      <c r="A46" s="299"/>
      <c r="B46" s="325"/>
      <c r="C46" s="336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 x14ac:dyDescent="0.3">
      <c r="A47" s="299"/>
      <c r="B47" s="325"/>
      <c r="C47" s="336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 x14ac:dyDescent="0.3">
      <c r="A48" s="299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 x14ac:dyDescent="0.3">
      <c r="A49" s="299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 x14ac:dyDescent="0.3">
      <c r="A50" s="251">
        <v>2</v>
      </c>
      <c r="B50" s="278" t="s">
        <v>115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96</v>
      </c>
      <c r="N50" s="105"/>
    </row>
    <row r="51" spans="1:14" ht="24" customHeight="1" thickBot="1" x14ac:dyDescent="0.3">
      <c r="A51" s="259">
        <v>3</v>
      </c>
      <c r="B51" s="260" t="s">
        <v>81</v>
      </c>
      <c r="C51" s="260">
        <v>190</v>
      </c>
      <c r="D51" s="161" t="s">
        <v>81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0.76</v>
      </c>
      <c r="J51" s="105">
        <v>0.76</v>
      </c>
      <c r="K51" s="105">
        <v>18.62</v>
      </c>
      <c r="L51" s="105">
        <v>89.3</v>
      </c>
      <c r="M51" s="105" t="s">
        <v>110</v>
      </c>
      <c r="N51" s="163"/>
    </row>
    <row r="52" spans="1:14" ht="18" customHeight="1" thickBot="1" x14ac:dyDescent="0.3">
      <c r="A52" s="298">
        <v>4</v>
      </c>
      <c r="B52" s="305" t="s">
        <v>54</v>
      </c>
      <c r="C52" s="305" t="s">
        <v>31</v>
      </c>
      <c r="D52" s="114" t="s">
        <v>53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 x14ac:dyDescent="0.3">
      <c r="A53" s="304"/>
      <c r="B53" s="307"/>
      <c r="C53" s="307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95</v>
      </c>
      <c r="N53" s="122"/>
    </row>
    <row r="54" spans="1:14" ht="30" customHeight="1" thickBot="1" x14ac:dyDescent="0.3">
      <c r="A54" s="310" t="s">
        <v>27</v>
      </c>
      <c r="B54" s="311"/>
      <c r="C54" s="311"/>
      <c r="D54" s="311"/>
      <c r="E54" s="311"/>
      <c r="F54" s="311"/>
      <c r="G54" s="312"/>
      <c r="H54" s="104">
        <f>SUM(H39:H53)</f>
        <v>97.081000000000003</v>
      </c>
      <c r="I54" s="16">
        <f>SUM(I39:I53)</f>
        <v>19.62</v>
      </c>
      <c r="J54" s="15">
        <f>SUM(J39:J53)</f>
        <v>24.060000000000002</v>
      </c>
      <c r="K54" s="15">
        <f>SUM(K39:K53)</f>
        <v>77.44</v>
      </c>
      <c r="L54" s="15">
        <f>L44+L50+L51+L53</f>
        <v>609.69999999999993</v>
      </c>
      <c r="M54" s="15"/>
      <c r="N54" s="16"/>
    </row>
    <row r="55" spans="1:14" ht="30" customHeight="1" x14ac:dyDescent="0.25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 x14ac:dyDescent="0.25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 x14ac:dyDescent="0.25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 x14ac:dyDescent="0.25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x14ac:dyDescent="0.25">
      <c r="H59"/>
    </row>
    <row r="60" spans="1:14" x14ac:dyDescent="0.25">
      <c r="H60"/>
    </row>
    <row r="61" spans="1:14" x14ac:dyDescent="0.25">
      <c r="H61"/>
    </row>
    <row r="64" spans="1:14" ht="1.5" customHeight="1" x14ac:dyDescent="0.25"/>
    <row r="65" spans="1:14" ht="15.75" hidden="1" thickBot="1" x14ac:dyDescent="0.3"/>
    <row r="66" spans="1:14" ht="13.5" hidden="1" customHeight="1" thickBot="1" x14ac:dyDescent="0.3"/>
    <row r="67" spans="1:14" ht="15.75" hidden="1" thickBot="1" x14ac:dyDescent="0.3"/>
    <row r="68" spans="1:14" ht="4.5" hidden="1" customHeight="1" thickBot="1" x14ac:dyDescent="0.3"/>
    <row r="69" spans="1:14" ht="15.75" hidden="1" thickBot="1" x14ac:dyDescent="0.3"/>
    <row r="70" spans="1:14" ht="15.75" hidden="1" thickBot="1" x14ac:dyDescent="0.3"/>
    <row r="71" spans="1:14" ht="15.75" thickBot="1" x14ac:dyDescent="0.3"/>
    <row r="72" spans="1:14" ht="15" customHeight="1" x14ac:dyDescent="0.25">
      <c r="A72" s="295" t="s">
        <v>119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7"/>
    </row>
    <row r="73" spans="1:14" ht="54" customHeight="1" x14ac:dyDescent="0.25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 x14ac:dyDescent="0.3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 x14ac:dyDescent="0.25">
      <c r="A75" s="298">
        <v>1</v>
      </c>
      <c r="B75" s="300" t="s">
        <v>121</v>
      </c>
      <c r="C75" s="305">
        <v>90</v>
      </c>
      <c r="D75" s="114" t="s">
        <v>56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98</v>
      </c>
    </row>
    <row r="76" spans="1:14" x14ac:dyDescent="0.25">
      <c r="A76" s="319"/>
      <c r="B76" s="318"/>
      <c r="C76" s="320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 x14ac:dyDescent="0.25">
      <c r="A77" s="319"/>
      <c r="B77" s="318"/>
      <c r="C77" s="320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 x14ac:dyDescent="0.25">
      <c r="A78" s="319"/>
      <c r="B78" s="318"/>
      <c r="C78" s="320"/>
      <c r="D78" s="63" t="s">
        <v>57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 x14ac:dyDescent="0.25">
      <c r="A79" s="319"/>
      <c r="B79" s="318"/>
      <c r="C79" s="320"/>
      <c r="D79" s="63" t="s">
        <v>67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99</v>
      </c>
      <c r="N79" s="128"/>
    </row>
    <row r="80" spans="1:14" ht="15.75" thickBot="1" x14ac:dyDescent="0.3">
      <c r="A80" s="319"/>
      <c r="B80" s="318"/>
      <c r="C80" s="320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 x14ac:dyDescent="0.25">
      <c r="A81" s="298">
        <v>2</v>
      </c>
      <c r="B81" s="300" t="s">
        <v>122</v>
      </c>
      <c r="C81" s="305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 x14ac:dyDescent="0.25">
      <c r="A82" s="319"/>
      <c r="B82" s="318"/>
      <c r="C82" s="320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 x14ac:dyDescent="0.25">
      <c r="A83" s="319"/>
      <c r="B83" s="318"/>
      <c r="C83" s="320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123</v>
      </c>
      <c r="N83" s="128"/>
    </row>
    <row r="84" spans="1:14" x14ac:dyDescent="0.25">
      <c r="A84" s="319"/>
      <c r="B84" s="318"/>
      <c r="C84" s="320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 x14ac:dyDescent="0.25">
      <c r="A85" s="319"/>
      <c r="B85" s="318"/>
      <c r="C85" s="320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 x14ac:dyDescent="0.25">
      <c r="A86" s="319"/>
      <c r="B86" s="318"/>
      <c r="C86" s="320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 x14ac:dyDescent="0.3">
      <c r="A87" s="321"/>
      <c r="B87" s="322"/>
      <c r="C87" s="323"/>
      <c r="D87" s="119" t="s">
        <v>57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 x14ac:dyDescent="0.25">
      <c r="A88" s="298">
        <v>3</v>
      </c>
      <c r="B88" s="313" t="s">
        <v>25</v>
      </c>
      <c r="C88" s="298">
        <v>150</v>
      </c>
      <c r="D88" s="114" t="s">
        <v>72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 x14ac:dyDescent="0.25">
      <c r="A89" s="299"/>
      <c r="B89" s="314"/>
      <c r="C89" s="299"/>
      <c r="D89" s="63" t="s">
        <v>58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100</v>
      </c>
      <c r="N89" s="128"/>
    </row>
    <row r="90" spans="1:14" ht="15.75" thickBot="1" x14ac:dyDescent="0.3">
      <c r="A90" s="304"/>
      <c r="B90" s="316"/>
      <c r="C90" s="304"/>
      <c r="D90" s="119" t="s">
        <v>57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 x14ac:dyDescent="0.3">
      <c r="A91" s="219">
        <v>4</v>
      </c>
      <c r="B91" s="200" t="s">
        <v>118</v>
      </c>
      <c r="C91" s="227">
        <v>70</v>
      </c>
      <c r="D91" s="226" t="s">
        <v>78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110</v>
      </c>
      <c r="N91" s="228"/>
    </row>
    <row r="92" spans="1:14" ht="21" customHeight="1" thickBot="1" x14ac:dyDescent="0.3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96</v>
      </c>
      <c r="N92" s="128"/>
    </row>
    <row r="93" spans="1:14" ht="15.75" thickBot="1" x14ac:dyDescent="0.3">
      <c r="A93" s="298">
        <v>6</v>
      </c>
      <c r="B93" s="305" t="s">
        <v>54</v>
      </c>
      <c r="C93" s="313" t="s">
        <v>31</v>
      </c>
      <c r="D93" s="229" t="s">
        <v>53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 x14ac:dyDescent="0.3">
      <c r="A94" s="299"/>
      <c r="B94" s="306"/>
      <c r="C94" s="314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95</v>
      </c>
      <c r="N94" s="282"/>
    </row>
    <row r="95" spans="1:14" x14ac:dyDescent="0.25">
      <c r="A95" s="317"/>
      <c r="B95" s="315"/>
      <c r="C95" s="315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 x14ac:dyDescent="0.3">
      <c r="A96" s="342" t="s">
        <v>27</v>
      </c>
      <c r="B96" s="343"/>
      <c r="C96" s="343"/>
      <c r="D96" s="343"/>
      <c r="E96" s="343"/>
      <c r="F96" s="343"/>
      <c r="G96" s="344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x14ac:dyDescent="0.25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x14ac:dyDescent="0.25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 x14ac:dyDescent="0.3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 x14ac:dyDescent="0.25">
      <c r="A103" s="295" t="s">
        <v>33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7"/>
    </row>
    <row r="104" spans="1:14" ht="68.25" customHeight="1" x14ac:dyDescent="0.25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 x14ac:dyDescent="0.3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 x14ac:dyDescent="0.25">
      <c r="A106" s="298">
        <v>1</v>
      </c>
      <c r="B106" s="300" t="s">
        <v>90</v>
      </c>
      <c r="C106" s="305">
        <v>90</v>
      </c>
      <c r="D106" s="140" t="s">
        <v>56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 x14ac:dyDescent="0.25">
      <c r="A107" s="340"/>
      <c r="B107" s="341"/>
      <c r="C107" s="341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98</v>
      </c>
    </row>
    <row r="108" spans="1:14" ht="15" customHeight="1" x14ac:dyDescent="0.25">
      <c r="A108" s="340"/>
      <c r="B108" s="341"/>
      <c r="C108" s="341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105</v>
      </c>
      <c r="N108" s="151"/>
    </row>
    <row r="109" spans="1:14" ht="15.75" customHeight="1" x14ac:dyDescent="0.25">
      <c r="A109" s="340"/>
      <c r="B109" s="341"/>
      <c r="C109" s="341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 x14ac:dyDescent="0.25">
      <c r="A110" s="340"/>
      <c r="B110" s="341"/>
      <c r="C110" s="341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 x14ac:dyDescent="0.25">
      <c r="A111" s="340"/>
      <c r="B111" s="341"/>
      <c r="C111" s="341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 x14ac:dyDescent="0.25">
      <c r="A112" s="340"/>
      <c r="B112" s="341"/>
      <c r="C112" s="341"/>
      <c r="D112" s="146" t="s">
        <v>57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 x14ac:dyDescent="0.3">
      <c r="A113" s="340"/>
      <c r="B113" s="341"/>
      <c r="C113" s="341"/>
      <c r="D113" s="146" t="s">
        <v>124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 x14ac:dyDescent="0.25">
      <c r="A114" s="337">
        <v>2</v>
      </c>
      <c r="B114" s="300" t="s">
        <v>122</v>
      </c>
      <c r="C114" s="305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 x14ac:dyDescent="0.25">
      <c r="A115" s="338"/>
      <c r="B115" s="318"/>
      <c r="C115" s="320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 x14ac:dyDescent="0.25">
      <c r="A116" s="338"/>
      <c r="B116" s="318"/>
      <c r="C116" s="320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123</v>
      </c>
      <c r="N116" s="128"/>
    </row>
    <row r="117" spans="1:14" ht="13.5" customHeight="1" x14ac:dyDescent="0.25">
      <c r="A117" s="338"/>
      <c r="B117" s="318"/>
      <c r="C117" s="320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 x14ac:dyDescent="0.25">
      <c r="A118" s="338"/>
      <c r="B118" s="318"/>
      <c r="C118" s="320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 x14ac:dyDescent="0.25">
      <c r="A119" s="338"/>
      <c r="B119" s="318"/>
      <c r="C119" s="320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 x14ac:dyDescent="0.3">
      <c r="A120" s="339"/>
      <c r="B120" s="322"/>
      <c r="C120" s="323"/>
      <c r="D120" s="119" t="s">
        <v>57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 x14ac:dyDescent="0.25">
      <c r="A121" s="329">
        <v>3</v>
      </c>
      <c r="B121" s="298" t="s">
        <v>32</v>
      </c>
      <c r="C121" s="305">
        <v>150</v>
      </c>
      <c r="D121" s="140" t="s">
        <v>60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 x14ac:dyDescent="0.25">
      <c r="A122" s="330"/>
      <c r="B122" s="319"/>
      <c r="C122" s="320"/>
      <c r="D122" s="146" t="s">
        <v>58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103</v>
      </c>
      <c r="N122" s="150"/>
    </row>
    <row r="123" spans="1:14" ht="15.75" customHeight="1" thickBot="1" x14ac:dyDescent="0.3">
      <c r="A123" s="331"/>
      <c r="B123" s="321"/>
      <c r="C123" s="323"/>
      <c r="D123" s="152" t="s">
        <v>57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 x14ac:dyDescent="0.25">
      <c r="A124" s="329">
        <v>4</v>
      </c>
      <c r="B124" s="332" t="s">
        <v>91</v>
      </c>
      <c r="C124" s="305">
        <v>70</v>
      </c>
      <c r="D124" s="212" t="s">
        <v>55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97</v>
      </c>
      <c r="N124" s="101"/>
    </row>
    <row r="125" spans="1:14" ht="12.75" customHeight="1" x14ac:dyDescent="0.25">
      <c r="A125" s="330"/>
      <c r="B125" s="333"/>
      <c r="C125" s="320"/>
      <c r="D125" s="195" t="s">
        <v>63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 x14ac:dyDescent="0.3">
      <c r="A126" s="331"/>
      <c r="B126" s="334"/>
      <c r="C126" s="323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 x14ac:dyDescent="0.3">
      <c r="A127" s="15"/>
      <c r="B127" s="15"/>
      <c r="C127" s="49"/>
      <c r="D127" s="283" t="s">
        <v>66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 x14ac:dyDescent="0.3">
      <c r="A128" s="105">
        <v>5</v>
      </c>
      <c r="B128" s="278" t="s">
        <v>115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96</v>
      </c>
      <c r="N128" s="163"/>
    </row>
    <row r="129" spans="1:14" ht="15" customHeight="1" x14ac:dyDescent="0.25">
      <c r="A129" s="298">
        <v>6</v>
      </c>
      <c r="B129" s="305" t="s">
        <v>26</v>
      </c>
      <c r="C129" s="305" t="s">
        <v>28</v>
      </c>
      <c r="D129" s="164" t="s">
        <v>74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 x14ac:dyDescent="0.25">
      <c r="A130" s="299"/>
      <c r="B130" s="306"/>
      <c r="C130" s="306"/>
      <c r="D130" s="146" t="s">
        <v>62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102</v>
      </c>
      <c r="N130" s="150"/>
    </row>
    <row r="131" spans="1:14" ht="15.75" customHeight="1" thickBot="1" x14ac:dyDescent="0.3">
      <c r="A131" s="304"/>
      <c r="B131" s="307"/>
      <c r="C131" s="307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 x14ac:dyDescent="0.3">
      <c r="A132" s="310" t="s">
        <v>27</v>
      </c>
      <c r="B132" s="311"/>
      <c r="C132" s="311"/>
      <c r="D132" s="311"/>
      <c r="E132" s="311"/>
      <c r="F132" s="311"/>
      <c r="G132" s="328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 x14ac:dyDescent="0.25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 x14ac:dyDescent="0.25">
      <c r="A134"/>
      <c r="B134"/>
      <c r="C134"/>
      <c r="D134"/>
      <c r="E134"/>
      <c r="F134"/>
      <c r="G134"/>
      <c r="H134"/>
    </row>
    <row r="135" spans="1:14" ht="17.25" customHeight="1" thickBot="1" x14ac:dyDescent="0.3">
      <c r="A135"/>
      <c r="B135"/>
      <c r="C135"/>
      <c r="D135"/>
      <c r="E135"/>
      <c r="F135"/>
      <c r="G135"/>
      <c r="H135"/>
    </row>
    <row r="136" spans="1:14" ht="15" customHeight="1" x14ac:dyDescent="0.25">
      <c r="A136" s="295" t="s">
        <v>34</v>
      </c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7"/>
    </row>
    <row r="137" spans="1:14" ht="54" customHeight="1" x14ac:dyDescent="0.25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 x14ac:dyDescent="0.3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 x14ac:dyDescent="0.25">
      <c r="A139" s="298">
        <v>1</v>
      </c>
      <c r="B139" s="300" t="s">
        <v>131</v>
      </c>
      <c r="C139" s="305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98</v>
      </c>
    </row>
    <row r="140" spans="1:14" x14ac:dyDescent="0.25">
      <c r="A140" s="319"/>
      <c r="B140" s="318"/>
      <c r="C140" s="320"/>
      <c r="D140" s="63" t="s">
        <v>66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 x14ac:dyDescent="0.25">
      <c r="A141" s="319"/>
      <c r="B141" s="318"/>
      <c r="C141" s="320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101</v>
      </c>
      <c r="N141" s="128"/>
    </row>
    <row r="142" spans="1:14" x14ac:dyDescent="0.25">
      <c r="A142" s="319"/>
      <c r="B142" s="318"/>
      <c r="C142" s="320"/>
      <c r="D142" s="63" t="s">
        <v>104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 x14ac:dyDescent="0.25">
      <c r="A143" s="319"/>
      <c r="B143" s="318"/>
      <c r="C143" s="320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 x14ac:dyDescent="0.3">
      <c r="A144" s="321"/>
      <c r="B144" s="322"/>
      <c r="C144" s="323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 x14ac:dyDescent="0.25">
      <c r="A145" s="298">
        <v>2</v>
      </c>
      <c r="B145" s="300" t="s">
        <v>125</v>
      </c>
      <c r="C145" s="305">
        <v>50</v>
      </c>
      <c r="D145" s="114" t="s">
        <v>59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 x14ac:dyDescent="0.25">
      <c r="A146" s="319"/>
      <c r="B146" s="318"/>
      <c r="C146" s="320"/>
      <c r="D146" s="69" t="s">
        <v>49</v>
      </c>
      <c r="E146" s="261">
        <v>3.0000000000000001E-3</v>
      </c>
      <c r="F146" s="261">
        <v>3.0000000000000001E-3</v>
      </c>
      <c r="G146" s="70">
        <v>30</v>
      </c>
      <c r="H146" s="112">
        <f t="shared" ref="H146:H147" si="12">G146*E146</f>
        <v>0.09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127</v>
      </c>
      <c r="N146" s="128"/>
    </row>
    <row r="147" spans="1:14" x14ac:dyDescent="0.25">
      <c r="A147" s="319"/>
      <c r="B147" s="318"/>
      <c r="C147" s="320"/>
      <c r="D147" s="63" t="s">
        <v>126</v>
      </c>
      <c r="E147" s="258">
        <v>3.0000000000000001E-3</v>
      </c>
      <c r="F147" s="258">
        <v>3.0000000000000001E-3</v>
      </c>
      <c r="G147" s="64">
        <v>955</v>
      </c>
      <c r="H147" s="284">
        <f t="shared" si="12"/>
        <v>2.8650000000000002</v>
      </c>
      <c r="I147" s="130"/>
      <c r="J147" s="131"/>
      <c r="K147" s="130"/>
      <c r="L147" s="130"/>
      <c r="M147" s="128"/>
      <c r="N147" s="128"/>
    </row>
    <row r="148" spans="1:14" ht="18" customHeight="1" thickBot="1" x14ac:dyDescent="0.3">
      <c r="A148" s="321"/>
      <c r="B148" s="322"/>
      <c r="C148" s="323"/>
      <c r="D148" s="119" t="s">
        <v>66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 x14ac:dyDescent="0.25">
      <c r="A149" s="298">
        <v>3</v>
      </c>
      <c r="B149" s="305" t="s">
        <v>64</v>
      </c>
      <c r="C149" s="305">
        <v>150</v>
      </c>
      <c r="D149" s="114" t="s">
        <v>65</v>
      </c>
      <c r="E149" s="57">
        <v>5.2999999999999999E-2</v>
      </c>
      <c r="F149" s="57">
        <v>5.2999999999999999E-2</v>
      </c>
      <c r="G149" s="123">
        <v>38</v>
      </c>
      <c r="H149" s="115">
        <f t="shared" si="11"/>
        <v>2.0139999999999998</v>
      </c>
      <c r="I149" s="170"/>
      <c r="J149" s="171"/>
      <c r="K149" s="170"/>
      <c r="L149" s="170"/>
      <c r="M149" s="129"/>
      <c r="N149" s="129"/>
    </row>
    <row r="150" spans="1:14" ht="15" customHeight="1" x14ac:dyDescent="0.25">
      <c r="A150" s="299"/>
      <c r="B150" s="306"/>
      <c r="C150" s="306"/>
      <c r="D150" s="63" t="s">
        <v>58</v>
      </c>
      <c r="E150" s="62">
        <v>7.0000000000000001E-3</v>
      </c>
      <c r="F150" s="62">
        <v>7.0000000000000001E-3</v>
      </c>
      <c r="G150" s="64">
        <v>955</v>
      </c>
      <c r="H150" s="116">
        <f t="shared" si="11"/>
        <v>6.6850000000000005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106</v>
      </c>
      <c r="N150" s="128"/>
    </row>
    <row r="151" spans="1:14" ht="15" customHeight="1" thickBot="1" x14ac:dyDescent="0.3">
      <c r="A151" s="304"/>
      <c r="B151" s="307"/>
      <c r="C151" s="307"/>
      <c r="D151" s="69" t="s">
        <v>66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 x14ac:dyDescent="0.3">
      <c r="A152" s="54">
        <v>4</v>
      </c>
      <c r="B152" s="279" t="s">
        <v>115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96</v>
      </c>
      <c r="N152" s="163"/>
    </row>
    <row r="153" spans="1:14" ht="15.75" thickBot="1" x14ac:dyDescent="0.3">
      <c r="A153" s="298">
        <v>5</v>
      </c>
      <c r="B153" s="305" t="s">
        <v>54</v>
      </c>
      <c r="C153" s="313" t="s">
        <v>68</v>
      </c>
      <c r="D153" s="229" t="s">
        <v>53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 x14ac:dyDescent="0.3">
      <c r="A154" s="304"/>
      <c r="B154" s="307"/>
      <c r="C154" s="316"/>
      <c r="D154" s="239" t="s">
        <v>43</v>
      </c>
      <c r="E154" s="224">
        <v>1.4999999999999999E-2</v>
      </c>
      <c r="F154" s="224">
        <v>1.4999999999999999E-2</v>
      </c>
      <c r="G154" s="156">
        <v>72</v>
      </c>
      <c r="H154" s="156">
        <f t="shared" si="11"/>
        <v>1.08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95</v>
      </c>
      <c r="N154" s="228"/>
    </row>
    <row r="155" spans="1:14" ht="19.5" customHeight="1" thickBot="1" x14ac:dyDescent="0.3">
      <c r="A155" s="310" t="s">
        <v>27</v>
      </c>
      <c r="B155" s="311"/>
      <c r="C155" s="311"/>
      <c r="D155" s="326"/>
      <c r="E155" s="326"/>
      <c r="F155" s="326"/>
      <c r="G155" s="327"/>
      <c r="H155" s="136">
        <f>SUM(H139:H154)</f>
        <v>72.049000000000007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 x14ac:dyDescent="0.3"/>
    <row r="157" spans="1:14" ht="21.75" customHeight="1" x14ac:dyDescent="0.25">
      <c r="B157" s="23" t="s">
        <v>82</v>
      </c>
      <c r="C157" s="24"/>
      <c r="D157" s="25"/>
      <c r="E157" s="26"/>
      <c r="F157" s="26"/>
      <c r="G157" s="27"/>
      <c r="H157" s="28">
        <f>H155+H132+H96+H54+H24</f>
        <v>410.48900000000003</v>
      </c>
      <c r="I157" s="37">
        <f>I155+I132+I96+I54+I24</f>
        <v>142.51999999999998</v>
      </c>
      <c r="J157" s="37">
        <f>J155+J132+J96+J54+J24</f>
        <v>115.44</v>
      </c>
      <c r="K157" s="37">
        <f>K155+K132+K96+K54+K24</f>
        <v>438.94</v>
      </c>
      <c r="L157" s="240">
        <f>L155+L132+L96+L54+L24</f>
        <v>3247.2</v>
      </c>
      <c r="M157" s="29"/>
      <c r="N157" s="9"/>
    </row>
    <row r="158" spans="1:14" hidden="1" x14ac:dyDescent="0.25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 x14ac:dyDescent="0.25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 x14ac:dyDescent="0.25">
      <c r="B160" s="31" t="s">
        <v>83</v>
      </c>
      <c r="C160" s="21"/>
      <c r="D160" s="18"/>
      <c r="E160" s="17"/>
      <c r="F160" s="17"/>
      <c r="G160" s="19"/>
      <c r="H160" s="20">
        <f>H157/5</f>
        <v>82.097800000000007</v>
      </c>
      <c r="I160" s="20">
        <f t="shared" ref="I160:L160" si="13">I157/5</f>
        <v>28.503999999999998</v>
      </c>
      <c r="J160" s="20">
        <f t="shared" si="13"/>
        <v>23.088000000000001</v>
      </c>
      <c r="K160" s="20">
        <f t="shared" si="13"/>
        <v>87.787999999999997</v>
      </c>
      <c r="L160" s="20">
        <f t="shared" si="13"/>
        <v>649.43999999999994</v>
      </c>
      <c r="M160" s="6"/>
      <c r="N160" s="7"/>
    </row>
    <row r="161" spans="2:14" ht="15.75" thickBot="1" x14ac:dyDescent="0.3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 x14ac:dyDescent="0.25">
      <c r="D174" s="22"/>
    </row>
  </sheetData>
  <mergeCells count="65"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70"/>
  <sheetViews>
    <sheetView zoomScale="90" zoomScaleNormal="90" workbookViewId="0">
      <selection activeCell="G128" sqref="G128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354" t="s">
        <v>35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</row>
    <row r="8" spans="1:15" ht="25.5" x14ac:dyDescent="0.2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 x14ac:dyDescent="0.3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 x14ac:dyDescent="0.25">
      <c r="A10" s="357">
        <v>1</v>
      </c>
      <c r="B10" s="359" t="s">
        <v>71</v>
      </c>
      <c r="C10" s="362">
        <v>240</v>
      </c>
      <c r="D10" s="175" t="s">
        <v>18</v>
      </c>
      <c r="E10" s="141">
        <v>0.12</v>
      </c>
      <c r="F10" s="141">
        <v>0.08</v>
      </c>
      <c r="G10" s="123">
        <v>580</v>
      </c>
      <c r="H10" s="176">
        <f>G10*E10</f>
        <v>69.599999999999994</v>
      </c>
      <c r="I10" s="77"/>
      <c r="J10" s="77"/>
      <c r="K10" s="77"/>
      <c r="L10" s="77"/>
      <c r="M10" s="77"/>
      <c r="N10" s="77" t="s">
        <v>98</v>
      </c>
    </row>
    <row r="11" spans="1:15" x14ac:dyDescent="0.25">
      <c r="A11" s="354"/>
      <c r="B11" s="360"/>
      <c r="C11" s="363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 x14ac:dyDescent="0.25">
      <c r="A12" s="354"/>
      <c r="B12" s="360"/>
      <c r="C12" s="363"/>
      <c r="D12" s="177" t="s">
        <v>84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 x14ac:dyDescent="0.25">
      <c r="A13" s="354"/>
      <c r="B13" s="360"/>
      <c r="C13" s="363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107</v>
      </c>
      <c r="N13" s="80"/>
    </row>
    <row r="14" spans="1:15" ht="15.75" x14ac:dyDescent="0.25">
      <c r="A14" s="354"/>
      <c r="B14" s="360"/>
      <c r="C14" s="363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 x14ac:dyDescent="0.25">
      <c r="A15" s="354"/>
      <c r="B15" s="360"/>
      <c r="C15" s="363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 x14ac:dyDescent="0.3">
      <c r="A16" s="358"/>
      <c r="B16" s="361"/>
      <c r="C16" s="364"/>
      <c r="D16" s="241" t="s">
        <v>24</v>
      </c>
      <c r="E16" s="153">
        <v>3.0000000000000001E-3</v>
      </c>
      <c r="F16" s="153">
        <v>3.0000000000000001E-3</v>
      </c>
      <c r="G16" s="70">
        <v>285</v>
      </c>
      <c r="H16" s="242">
        <f t="shared" si="0"/>
        <v>0.85499999999999998</v>
      </c>
      <c r="I16" s="233"/>
      <c r="J16" s="233"/>
      <c r="K16" s="233"/>
      <c r="L16" s="233"/>
      <c r="M16" s="233"/>
      <c r="N16" s="233"/>
    </row>
    <row r="17" spans="1:14" ht="30" customHeight="1" thickBot="1" x14ac:dyDescent="0.3">
      <c r="A17" s="236">
        <v>2</v>
      </c>
      <c r="B17" s="231" t="s">
        <v>92</v>
      </c>
      <c r="C17" s="200">
        <v>190</v>
      </c>
      <c r="D17" s="243" t="s">
        <v>52</v>
      </c>
      <c r="E17" s="162">
        <v>0.19</v>
      </c>
      <c r="F17" s="162">
        <v>0.19</v>
      </c>
      <c r="G17" s="12">
        <v>55</v>
      </c>
      <c r="H17" s="244">
        <f t="shared" si="0"/>
        <v>10.45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 x14ac:dyDescent="0.25">
      <c r="A18" s="315">
        <v>3</v>
      </c>
      <c r="B18" s="306" t="s">
        <v>54</v>
      </c>
      <c r="C18" s="183" t="s">
        <v>68</v>
      </c>
      <c r="D18" s="205" t="s">
        <v>53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95</v>
      </c>
      <c r="N18" s="77"/>
    </row>
    <row r="19" spans="1:14" ht="15.75" thickBot="1" x14ac:dyDescent="0.3">
      <c r="A19" s="355"/>
      <c r="B19" s="315"/>
      <c r="C19" s="184"/>
      <c r="D19" s="185" t="s">
        <v>43</v>
      </c>
      <c r="E19" s="147">
        <v>1.4999999999999999E-2</v>
      </c>
      <c r="F19" s="147">
        <v>1.4999999999999999E-2</v>
      </c>
      <c r="G19" s="134">
        <v>72</v>
      </c>
      <c r="H19" s="117">
        <f t="shared" si="0"/>
        <v>1.08</v>
      </c>
      <c r="I19" s="234"/>
      <c r="J19" s="234"/>
      <c r="K19" s="234"/>
      <c r="L19" s="234"/>
      <c r="M19" s="234"/>
      <c r="N19" s="15"/>
    </row>
    <row r="20" spans="1:14" ht="24.75" customHeight="1" thickBot="1" x14ac:dyDescent="0.3">
      <c r="A20" s="49">
        <v>4</v>
      </c>
      <c r="B20" s="268" t="s">
        <v>115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96</v>
      </c>
      <c r="N20" s="105"/>
    </row>
    <row r="21" spans="1:14" ht="15.75" thickBot="1" x14ac:dyDescent="0.3">
      <c r="A21" s="369" t="s">
        <v>27</v>
      </c>
      <c r="B21" s="370"/>
      <c r="C21" s="370"/>
      <c r="D21" s="307"/>
      <c r="E21" s="307"/>
      <c r="F21" s="307"/>
      <c r="G21" s="307"/>
      <c r="H21" s="136">
        <f>SUM(H10:H20)</f>
        <v>95.239000000000019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 x14ac:dyDescent="0.3"/>
    <row r="38" spans="1:18" x14ac:dyDescent="0.25">
      <c r="A38" s="357" t="s">
        <v>36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6"/>
    </row>
    <row r="39" spans="1:18" ht="25.5" x14ac:dyDescent="0.2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 x14ac:dyDescent="0.3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 x14ac:dyDescent="0.25">
      <c r="A41" s="371">
        <v>1</v>
      </c>
      <c r="B41" s="361" t="s">
        <v>128</v>
      </c>
      <c r="C41" s="305">
        <v>90</v>
      </c>
      <c r="D41" s="114" t="s">
        <v>18</v>
      </c>
      <c r="E41" s="57">
        <v>0.09</v>
      </c>
      <c r="F41" s="57">
        <v>6.5000000000000002E-2</v>
      </c>
      <c r="G41" s="123">
        <v>580</v>
      </c>
      <c r="H41" s="115">
        <f>G41*E41</f>
        <v>52.199999999999996</v>
      </c>
      <c r="I41" s="68"/>
      <c r="J41" s="79"/>
      <c r="K41" s="77"/>
      <c r="L41" s="77"/>
      <c r="M41" s="77"/>
      <c r="N41" s="265" t="s">
        <v>98</v>
      </c>
    </row>
    <row r="42" spans="1:18" x14ac:dyDescent="0.25">
      <c r="A42" s="320"/>
      <c r="B42" s="318"/>
      <c r="C42" s="320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 x14ac:dyDescent="0.25">
      <c r="A43" s="320"/>
      <c r="B43" s="318"/>
      <c r="C43" s="320"/>
      <c r="D43" s="63" t="s">
        <v>63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 x14ac:dyDescent="0.25">
      <c r="A44" s="320"/>
      <c r="B44" s="318"/>
      <c r="C44" s="320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108</v>
      </c>
      <c r="N44" s="276"/>
      <c r="R44" s="247"/>
    </row>
    <row r="45" spans="1:18" x14ac:dyDescent="0.25">
      <c r="A45" s="320"/>
      <c r="B45" s="318"/>
      <c r="C45" s="320"/>
      <c r="D45" s="63" t="s">
        <v>80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 x14ac:dyDescent="0.3">
      <c r="A46" s="320"/>
      <c r="B46" s="318"/>
      <c r="C46" s="320"/>
      <c r="D46" s="63" t="s">
        <v>57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 x14ac:dyDescent="0.25">
      <c r="A47" s="298">
        <v>2</v>
      </c>
      <c r="B47" s="300" t="s">
        <v>122</v>
      </c>
      <c r="C47" s="305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 x14ac:dyDescent="0.25">
      <c r="A48" s="319"/>
      <c r="B48" s="318"/>
      <c r="C48" s="320"/>
      <c r="D48" s="63" t="s">
        <v>49</v>
      </c>
      <c r="E48" s="274">
        <v>3.0000000000000001E-3</v>
      </c>
      <c r="F48" s="274">
        <v>3.0000000000000001E-3</v>
      </c>
      <c r="G48" s="64">
        <v>30</v>
      </c>
      <c r="H48" s="116">
        <f t="shared" si="1"/>
        <v>0.09</v>
      </c>
      <c r="I48" s="126"/>
      <c r="J48" s="126"/>
      <c r="K48" s="127"/>
      <c r="L48" s="126"/>
      <c r="M48" s="127"/>
      <c r="N48" s="128"/>
    </row>
    <row r="49" spans="1:14" x14ac:dyDescent="0.25">
      <c r="A49" s="319"/>
      <c r="B49" s="318"/>
      <c r="C49" s="320"/>
      <c r="D49" s="63" t="s">
        <v>24</v>
      </c>
      <c r="E49" s="274">
        <v>5.0000000000000001E-3</v>
      </c>
      <c r="F49" s="274">
        <v>5.0000000000000001E-3</v>
      </c>
      <c r="G49" s="64">
        <v>285</v>
      </c>
      <c r="H49" s="116">
        <f t="shared" si="1"/>
        <v>1.425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123</v>
      </c>
      <c r="N49" s="128"/>
    </row>
    <row r="50" spans="1:14" x14ac:dyDescent="0.25">
      <c r="A50" s="319"/>
      <c r="B50" s="318"/>
      <c r="C50" s="320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 x14ac:dyDescent="0.25">
      <c r="A51" s="319"/>
      <c r="B51" s="318"/>
      <c r="C51" s="320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 x14ac:dyDescent="0.25">
      <c r="A52" s="319"/>
      <c r="B52" s="318"/>
      <c r="C52" s="320"/>
      <c r="D52" s="69" t="s">
        <v>43</v>
      </c>
      <c r="E52" s="280">
        <v>1E-3</v>
      </c>
      <c r="F52" s="280">
        <v>1E-3</v>
      </c>
      <c r="G52" s="70">
        <v>72</v>
      </c>
      <c r="H52" s="112">
        <f t="shared" si="1"/>
        <v>7.2000000000000008E-2</v>
      </c>
      <c r="I52" s="126"/>
      <c r="J52" s="126"/>
      <c r="K52" s="127"/>
      <c r="L52" s="126"/>
      <c r="M52" s="127"/>
      <c r="N52" s="128"/>
    </row>
    <row r="53" spans="1:14" ht="15.75" thickBot="1" x14ac:dyDescent="0.3">
      <c r="A53" s="321"/>
      <c r="B53" s="322"/>
      <c r="C53" s="323"/>
      <c r="D53" s="119" t="s">
        <v>57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 x14ac:dyDescent="0.25">
      <c r="A54" s="306">
        <v>3</v>
      </c>
      <c r="B54" s="301" t="s">
        <v>32</v>
      </c>
      <c r="C54" s="306">
        <v>150</v>
      </c>
      <c r="D54" s="133" t="s">
        <v>60</v>
      </c>
      <c r="E54" s="271">
        <v>0.05</v>
      </c>
      <c r="F54" s="271">
        <v>0.05</v>
      </c>
      <c r="G54" s="134">
        <v>38</v>
      </c>
      <c r="H54" s="135">
        <f t="shared" si="1"/>
        <v>1.9000000000000001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103</v>
      </c>
      <c r="N54" s="272"/>
    </row>
    <row r="55" spans="1:14" x14ac:dyDescent="0.25">
      <c r="A55" s="306"/>
      <c r="B55" s="301"/>
      <c r="C55" s="306"/>
      <c r="D55" s="191" t="s">
        <v>58</v>
      </c>
      <c r="E55" s="186">
        <v>6.0000000000000001E-3</v>
      </c>
      <c r="F55" s="186">
        <v>6.0000000000000001E-3</v>
      </c>
      <c r="G55" s="192">
        <v>955</v>
      </c>
      <c r="H55" s="193">
        <f t="shared" si="1"/>
        <v>5.73</v>
      </c>
      <c r="I55" s="186"/>
      <c r="J55" s="4"/>
      <c r="K55" s="80"/>
      <c r="L55" s="80"/>
      <c r="M55" s="80"/>
      <c r="N55" s="102"/>
    </row>
    <row r="56" spans="1:14" ht="15.75" thickBot="1" x14ac:dyDescent="0.3">
      <c r="A56" s="315"/>
      <c r="B56" s="373"/>
      <c r="C56" s="315"/>
      <c r="D56" s="63" t="s">
        <v>66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 x14ac:dyDescent="0.3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96</v>
      </c>
      <c r="N57" s="77"/>
    </row>
    <row r="58" spans="1:14" ht="17.25" customHeight="1" thickBot="1" x14ac:dyDescent="0.3">
      <c r="A58" s="317">
        <v>5</v>
      </c>
      <c r="B58" s="315" t="s">
        <v>77</v>
      </c>
      <c r="C58" s="315" t="s">
        <v>31</v>
      </c>
      <c r="D58" s="133" t="s">
        <v>77</v>
      </c>
      <c r="E58" s="109">
        <v>0.03</v>
      </c>
      <c r="F58" s="109">
        <v>0.03</v>
      </c>
      <c r="G58" s="134">
        <v>210</v>
      </c>
      <c r="H58" s="135">
        <f t="shared" si="1"/>
        <v>6.3</v>
      </c>
      <c r="I58" s="186"/>
      <c r="J58" s="4"/>
      <c r="K58" s="80"/>
      <c r="L58" s="80"/>
      <c r="M58" s="80"/>
      <c r="N58" s="80"/>
    </row>
    <row r="59" spans="1:14" ht="15.75" thickBot="1" x14ac:dyDescent="0.3">
      <c r="A59" s="358"/>
      <c r="B59" s="371"/>
      <c r="C59" s="371"/>
      <c r="D59" s="69" t="s">
        <v>43</v>
      </c>
      <c r="E59" s="68">
        <v>1.4999999999999999E-2</v>
      </c>
      <c r="F59" s="68">
        <v>1.4999999999999999E-2</v>
      </c>
      <c r="G59" s="70">
        <v>72</v>
      </c>
      <c r="H59" s="112">
        <f t="shared" si="1"/>
        <v>1.08</v>
      </c>
      <c r="I59" s="68">
        <v>0</v>
      </c>
      <c r="J59" s="194">
        <v>0</v>
      </c>
      <c r="K59" s="89">
        <v>13.8</v>
      </c>
      <c r="L59" s="89">
        <v>55.6</v>
      </c>
      <c r="M59" s="89" t="s">
        <v>109</v>
      </c>
      <c r="N59" s="77"/>
    </row>
    <row r="60" spans="1:14" ht="24.75" customHeight="1" thickBot="1" x14ac:dyDescent="0.3">
      <c r="A60" s="54">
        <v>6</v>
      </c>
      <c r="B60" s="55" t="s">
        <v>52</v>
      </c>
      <c r="C60" s="55">
        <v>190</v>
      </c>
      <c r="D60" s="11" t="s">
        <v>52</v>
      </c>
      <c r="E60" s="55">
        <v>0.19</v>
      </c>
      <c r="F60" s="55">
        <v>0.19</v>
      </c>
      <c r="G60" s="12">
        <v>55</v>
      </c>
      <c r="H60" s="13">
        <f t="shared" si="1"/>
        <v>10.45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110</v>
      </c>
      <c r="N60" s="77"/>
    </row>
    <row r="61" spans="1:14" ht="27.75" customHeight="1" thickBot="1" x14ac:dyDescent="0.3">
      <c r="A61" s="369" t="s">
        <v>27</v>
      </c>
      <c r="B61" s="370"/>
      <c r="C61" s="370"/>
      <c r="D61" s="370"/>
      <c r="E61" s="370"/>
      <c r="F61" s="370"/>
      <c r="G61" s="370"/>
      <c r="H61" s="13">
        <f>SUM(H41:H60)</f>
        <v>85.307000000000016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 x14ac:dyDescent="0.25">
      <c r="A78" s="355" t="s">
        <v>37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</row>
    <row r="79" spans="1:14" ht="25.5" x14ac:dyDescent="0.2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 x14ac:dyDescent="0.3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 x14ac:dyDescent="0.25">
      <c r="A81" s="329">
        <v>1</v>
      </c>
      <c r="B81" s="332" t="s">
        <v>129</v>
      </c>
      <c r="C81" s="305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98</v>
      </c>
    </row>
    <row r="82" spans="1:14" x14ac:dyDescent="0.25">
      <c r="A82" s="330"/>
      <c r="B82" s="333"/>
      <c r="C82" s="320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 x14ac:dyDescent="0.25">
      <c r="A83" s="330"/>
      <c r="B83" s="333"/>
      <c r="C83" s="320"/>
      <c r="D83" s="63" t="s">
        <v>63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 x14ac:dyDescent="0.25">
      <c r="A84" s="330"/>
      <c r="B84" s="333"/>
      <c r="C84" s="320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101</v>
      </c>
      <c r="N84" s="128"/>
    </row>
    <row r="85" spans="1:14" x14ac:dyDescent="0.25">
      <c r="A85" s="330"/>
      <c r="B85" s="333"/>
      <c r="C85" s="320"/>
      <c r="D85" s="63" t="s">
        <v>80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 x14ac:dyDescent="0.3">
      <c r="A86" s="331"/>
      <c r="B86" s="334"/>
      <c r="C86" s="323"/>
      <c r="D86" s="69" t="s">
        <v>57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 x14ac:dyDescent="0.25">
      <c r="A87" s="329">
        <v>2</v>
      </c>
      <c r="B87" s="300" t="s">
        <v>125</v>
      </c>
      <c r="C87" s="305">
        <v>50</v>
      </c>
      <c r="D87" s="114" t="s">
        <v>59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 x14ac:dyDescent="0.25">
      <c r="A88" s="330"/>
      <c r="B88" s="318"/>
      <c r="C88" s="320"/>
      <c r="D88" s="69" t="s">
        <v>49</v>
      </c>
      <c r="E88" s="280">
        <v>3.0000000000000001E-3</v>
      </c>
      <c r="F88" s="280">
        <v>3.0000000000000001E-3</v>
      </c>
      <c r="G88" s="70">
        <v>30</v>
      </c>
      <c r="H88" s="112">
        <f t="shared" si="5"/>
        <v>0.09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127</v>
      </c>
      <c r="N88" s="128"/>
    </row>
    <row r="89" spans="1:14" x14ac:dyDescent="0.25">
      <c r="A89" s="330"/>
      <c r="B89" s="318"/>
      <c r="C89" s="320"/>
      <c r="D89" s="63" t="s">
        <v>126</v>
      </c>
      <c r="E89" s="274">
        <v>3.0000000000000001E-3</v>
      </c>
      <c r="F89" s="274">
        <v>3.0000000000000001E-3</v>
      </c>
      <c r="G89" s="64">
        <v>955</v>
      </c>
      <c r="H89" s="284">
        <f t="shared" si="5"/>
        <v>2.8650000000000002</v>
      </c>
      <c r="I89" s="130"/>
      <c r="J89" s="131"/>
      <c r="K89" s="130"/>
      <c r="L89" s="130"/>
      <c r="M89" s="128"/>
      <c r="N89" s="128"/>
    </row>
    <row r="90" spans="1:14" ht="15.75" thickBot="1" x14ac:dyDescent="0.3">
      <c r="A90" s="331"/>
      <c r="B90" s="322"/>
      <c r="C90" s="323"/>
      <c r="D90" s="119" t="s">
        <v>66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 x14ac:dyDescent="0.25">
      <c r="A91" s="349">
        <v>3</v>
      </c>
      <c r="B91" s="352" t="s">
        <v>69</v>
      </c>
      <c r="C91" s="306">
        <v>150</v>
      </c>
      <c r="D91" s="133" t="s">
        <v>70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94</v>
      </c>
      <c r="N91" s="128"/>
    </row>
    <row r="92" spans="1:14" x14ac:dyDescent="0.25">
      <c r="A92" s="350"/>
      <c r="B92" s="333"/>
      <c r="C92" s="353"/>
      <c r="D92" s="195" t="s">
        <v>58</v>
      </c>
      <c r="E92" s="186">
        <v>5.0000000000000001E-3</v>
      </c>
      <c r="F92" s="186">
        <v>5.0000000000000001E-3</v>
      </c>
      <c r="G92" s="192">
        <v>955</v>
      </c>
      <c r="H92" s="193">
        <f t="shared" si="6"/>
        <v>4.7750000000000004</v>
      </c>
      <c r="I92" s="130"/>
      <c r="J92" s="209"/>
      <c r="K92" s="130"/>
      <c r="L92" s="209"/>
      <c r="M92" s="130"/>
      <c r="N92" s="128"/>
    </row>
    <row r="93" spans="1:14" ht="15.75" thickBot="1" x14ac:dyDescent="0.3">
      <c r="A93" s="351"/>
      <c r="B93" s="334"/>
      <c r="C93" s="307"/>
      <c r="D93" s="69" t="s">
        <v>57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 x14ac:dyDescent="0.25">
      <c r="A94" s="329">
        <v>4</v>
      </c>
      <c r="B94" s="347" t="s">
        <v>111</v>
      </c>
      <c r="C94" s="298">
        <v>100</v>
      </c>
      <c r="D94" s="212" t="s">
        <v>76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 x14ac:dyDescent="0.25">
      <c r="A95" s="330"/>
      <c r="B95" s="348"/>
      <c r="C95" s="319"/>
      <c r="D95" s="63" t="s">
        <v>63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113</v>
      </c>
      <c r="N95" s="130"/>
    </row>
    <row r="96" spans="1:14" x14ac:dyDescent="0.25">
      <c r="A96" s="330"/>
      <c r="B96" s="348"/>
      <c r="C96" s="319"/>
      <c r="D96" s="195" t="s">
        <v>57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 x14ac:dyDescent="0.25">
      <c r="A97" s="330"/>
      <c r="B97" s="348"/>
      <c r="C97" s="319"/>
      <c r="D97" s="63" t="s">
        <v>43</v>
      </c>
      <c r="E97" s="274">
        <v>2E-3</v>
      </c>
      <c r="F97" s="269">
        <v>2E-3</v>
      </c>
      <c r="G97" s="64">
        <v>72</v>
      </c>
      <c r="H97" s="85">
        <f t="shared" si="6"/>
        <v>0.14400000000000002</v>
      </c>
      <c r="I97" s="131"/>
      <c r="J97" s="130"/>
      <c r="K97" s="209"/>
      <c r="L97" s="130"/>
      <c r="M97" s="209"/>
      <c r="N97" s="130"/>
    </row>
    <row r="98" spans="1:14" x14ac:dyDescent="0.25">
      <c r="A98" s="330"/>
      <c r="B98" s="348"/>
      <c r="C98" s="319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 x14ac:dyDescent="0.3">
      <c r="A99" s="331"/>
      <c r="B99" s="348"/>
      <c r="C99" s="319"/>
      <c r="D99" s="69" t="s">
        <v>112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 x14ac:dyDescent="0.3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96</v>
      </c>
      <c r="N100" s="270"/>
    </row>
    <row r="101" spans="1:14" ht="15.75" thickBot="1" x14ac:dyDescent="0.3">
      <c r="A101" s="376">
        <v>6</v>
      </c>
      <c r="B101" s="372" t="s">
        <v>54</v>
      </c>
      <c r="C101" s="355">
        <v>200</v>
      </c>
      <c r="D101" s="63" t="s">
        <v>53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95</v>
      </c>
      <c r="N101" s="102"/>
    </row>
    <row r="102" spans="1:14" ht="15.75" thickBot="1" x14ac:dyDescent="0.3">
      <c r="A102" s="376"/>
      <c r="B102" s="372"/>
      <c r="C102" s="355"/>
      <c r="D102" s="63" t="s">
        <v>43</v>
      </c>
      <c r="E102" s="62">
        <v>1.4999999999999999E-2</v>
      </c>
      <c r="F102" s="62">
        <v>1.4999999999999999E-2</v>
      </c>
      <c r="G102" s="64">
        <v>72</v>
      </c>
      <c r="H102" s="116">
        <f>G102*F102</f>
        <v>1.08</v>
      </c>
      <c r="I102" s="80"/>
      <c r="J102" s="86"/>
      <c r="K102" s="80"/>
      <c r="L102" s="80"/>
      <c r="M102" s="80"/>
      <c r="N102" s="102"/>
    </row>
    <row r="103" spans="1:14" ht="15.75" thickBot="1" x14ac:dyDescent="0.3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 x14ac:dyDescent="0.3">
      <c r="A104" s="369" t="s">
        <v>27</v>
      </c>
      <c r="B104" s="370"/>
      <c r="C104" s="370"/>
      <c r="D104" s="370"/>
      <c r="E104" s="370"/>
      <c r="F104" s="370"/>
      <c r="G104" s="370"/>
      <c r="H104" s="13">
        <f>SUM(H81:H103)</f>
        <v>78.591000000000022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 x14ac:dyDescent="0.3"/>
    <row r="113" spans="1:14" x14ac:dyDescent="0.25">
      <c r="A113" s="357" t="s">
        <v>38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6"/>
    </row>
    <row r="114" spans="1:14" ht="25.5" x14ac:dyDescent="0.2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 x14ac:dyDescent="0.3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 x14ac:dyDescent="0.25">
      <c r="A116" s="298">
        <v>1</v>
      </c>
      <c r="B116" s="300" t="s">
        <v>130</v>
      </c>
      <c r="C116" s="308">
        <v>90</v>
      </c>
      <c r="D116" s="72" t="s">
        <v>61</v>
      </c>
      <c r="E116" s="196">
        <v>0.17199999999999999</v>
      </c>
      <c r="F116" s="57">
        <v>0.10299999999999999</v>
      </c>
      <c r="G116" s="123">
        <v>180</v>
      </c>
      <c r="H116" s="115">
        <f>G116*E116</f>
        <v>30.959999999999997</v>
      </c>
      <c r="I116" s="77"/>
      <c r="J116" s="77"/>
      <c r="K116" s="77"/>
      <c r="L116" s="77"/>
      <c r="M116" s="77"/>
      <c r="N116" s="77" t="s">
        <v>98</v>
      </c>
    </row>
    <row r="117" spans="1:14" x14ac:dyDescent="0.25">
      <c r="A117" s="319"/>
      <c r="B117" s="318"/>
      <c r="C117" s="345"/>
      <c r="D117" s="81" t="s">
        <v>49</v>
      </c>
      <c r="E117" s="237">
        <v>5.0000000000000001E-3</v>
      </c>
      <c r="F117" s="235">
        <v>5.0000000000000001E-3</v>
      </c>
      <c r="G117" s="64">
        <v>30</v>
      </c>
      <c r="H117" s="116">
        <f t="shared" ref="H117" si="7">G117*E117</f>
        <v>0.15</v>
      </c>
      <c r="I117" s="80"/>
      <c r="J117" s="80"/>
      <c r="K117" s="80"/>
      <c r="L117" s="80"/>
      <c r="M117" s="80"/>
      <c r="N117" s="80"/>
    </row>
    <row r="118" spans="1:14" x14ac:dyDescent="0.25">
      <c r="A118" s="319"/>
      <c r="B118" s="318"/>
      <c r="C118" s="345"/>
      <c r="D118" s="81" t="s">
        <v>66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114</v>
      </c>
      <c r="N118" s="80"/>
    </row>
    <row r="119" spans="1:14" ht="15.75" thickBot="1" x14ac:dyDescent="0.3">
      <c r="A119" s="319"/>
      <c r="B119" s="318"/>
      <c r="C119" s="345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 x14ac:dyDescent="0.25">
      <c r="A120" s="298">
        <v>2</v>
      </c>
      <c r="B120" s="300" t="s">
        <v>122</v>
      </c>
      <c r="C120" s="305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 x14ac:dyDescent="0.25">
      <c r="A121" s="319"/>
      <c r="B121" s="318"/>
      <c r="C121" s="320"/>
      <c r="D121" s="63" t="s">
        <v>49</v>
      </c>
      <c r="E121" s="274">
        <v>3.0000000000000001E-3</v>
      </c>
      <c r="F121" s="274">
        <v>3.0000000000000001E-3</v>
      </c>
      <c r="G121" s="64">
        <v>30</v>
      </c>
      <c r="H121" s="116">
        <f t="shared" si="8"/>
        <v>0.09</v>
      </c>
      <c r="I121" s="126"/>
      <c r="J121" s="126"/>
      <c r="K121" s="127"/>
      <c r="L121" s="126"/>
      <c r="M121" s="127"/>
      <c r="N121" s="128"/>
    </row>
    <row r="122" spans="1:14" x14ac:dyDescent="0.25">
      <c r="A122" s="319"/>
      <c r="B122" s="318"/>
      <c r="C122" s="320"/>
      <c r="D122" s="63" t="s">
        <v>24</v>
      </c>
      <c r="E122" s="274">
        <v>5.0000000000000001E-3</v>
      </c>
      <c r="F122" s="274">
        <v>5.0000000000000001E-3</v>
      </c>
      <c r="G122" s="64">
        <v>285</v>
      </c>
      <c r="H122" s="116">
        <f t="shared" si="8"/>
        <v>1.425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123</v>
      </c>
      <c r="N122" s="128"/>
    </row>
    <row r="123" spans="1:14" x14ac:dyDescent="0.25">
      <c r="A123" s="319"/>
      <c r="B123" s="318"/>
      <c r="C123" s="320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 x14ac:dyDescent="0.25">
      <c r="A124" s="319"/>
      <c r="B124" s="318"/>
      <c r="C124" s="320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 x14ac:dyDescent="0.25">
      <c r="A125" s="319"/>
      <c r="B125" s="318"/>
      <c r="C125" s="320"/>
      <c r="D125" s="69" t="s">
        <v>43</v>
      </c>
      <c r="E125" s="280">
        <v>1E-3</v>
      </c>
      <c r="F125" s="280">
        <v>1E-3</v>
      </c>
      <c r="G125" s="70">
        <v>72</v>
      </c>
      <c r="H125" s="112">
        <f t="shared" si="8"/>
        <v>7.2000000000000008E-2</v>
      </c>
      <c r="I125" s="126"/>
      <c r="J125" s="126"/>
      <c r="K125" s="127"/>
      <c r="L125" s="126"/>
      <c r="M125" s="127"/>
      <c r="N125" s="128"/>
    </row>
    <row r="126" spans="1:14" ht="15.75" thickBot="1" x14ac:dyDescent="0.3">
      <c r="A126" s="321"/>
      <c r="B126" s="322"/>
      <c r="C126" s="323"/>
      <c r="D126" s="119" t="s">
        <v>57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 x14ac:dyDescent="0.25">
      <c r="A127" s="357">
        <v>3</v>
      </c>
      <c r="B127" s="365" t="s">
        <v>65</v>
      </c>
      <c r="C127" s="362">
        <v>150</v>
      </c>
      <c r="D127" s="72" t="s">
        <v>65</v>
      </c>
      <c r="E127" s="196">
        <v>5.2999999999999999E-2</v>
      </c>
      <c r="F127" s="57">
        <v>5.2999999999999999E-2</v>
      </c>
      <c r="G127" s="123">
        <v>38</v>
      </c>
      <c r="H127" s="115">
        <f t="shared" si="8"/>
        <v>2.0139999999999998</v>
      </c>
      <c r="I127" s="77"/>
      <c r="J127" s="77"/>
      <c r="K127" s="77"/>
      <c r="L127" s="77"/>
      <c r="M127" s="77"/>
      <c r="N127" s="77"/>
    </row>
    <row r="128" spans="1:14" x14ac:dyDescent="0.25">
      <c r="A128" s="354"/>
      <c r="B128" s="355"/>
      <c r="C128" s="363"/>
      <c r="D128" s="81" t="s">
        <v>58</v>
      </c>
      <c r="E128" s="188">
        <v>7.0000000000000001E-3</v>
      </c>
      <c r="F128" s="62">
        <v>7.0000000000000001E-3</v>
      </c>
      <c r="G128" s="64">
        <v>955</v>
      </c>
      <c r="H128" s="116">
        <f t="shared" si="8"/>
        <v>6.6850000000000005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106</v>
      </c>
      <c r="N128" s="80"/>
    </row>
    <row r="129" spans="1:14" ht="15.75" thickBot="1" x14ac:dyDescent="0.3">
      <c r="A129" s="375"/>
      <c r="B129" s="367"/>
      <c r="C129" s="368"/>
      <c r="D129" s="92" t="s">
        <v>66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 x14ac:dyDescent="0.3">
      <c r="A130" s="48">
        <v>4</v>
      </c>
      <c r="B130" s="266" t="s">
        <v>115</v>
      </c>
      <c r="C130" s="198">
        <v>60</v>
      </c>
      <c r="D130" s="199" t="s">
        <v>115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96</v>
      </c>
      <c r="N130" s="77"/>
    </row>
    <row r="131" spans="1:14" ht="15.75" thickBot="1" x14ac:dyDescent="0.3">
      <c r="A131" s="371">
        <v>5</v>
      </c>
      <c r="B131" s="365" t="s">
        <v>54</v>
      </c>
      <c r="C131" s="365" t="s">
        <v>68</v>
      </c>
      <c r="D131" s="114" t="s">
        <v>53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 x14ac:dyDescent="0.3">
      <c r="A132" s="323"/>
      <c r="B132" s="355"/>
      <c r="C132" s="355"/>
      <c r="D132" s="63" t="s">
        <v>43</v>
      </c>
      <c r="E132" s="62">
        <v>1.4999999999999999E-2</v>
      </c>
      <c r="F132" s="62">
        <v>1.4999999999999999E-2</v>
      </c>
      <c r="G132" s="64">
        <v>72</v>
      </c>
      <c r="H132" s="116">
        <f t="shared" si="8"/>
        <v>1.08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95</v>
      </c>
      <c r="N132" s="80"/>
    </row>
    <row r="133" spans="1:14" ht="25.5" customHeight="1" thickBot="1" x14ac:dyDescent="0.3">
      <c r="A133" s="54">
        <v>6</v>
      </c>
      <c r="B133" s="55" t="s">
        <v>86</v>
      </c>
      <c r="C133" s="200">
        <v>30</v>
      </c>
      <c r="D133" s="201" t="s">
        <v>86</v>
      </c>
      <c r="E133" s="53">
        <v>0.03</v>
      </c>
      <c r="F133" s="55">
        <v>0.03</v>
      </c>
      <c r="G133" s="12">
        <v>500</v>
      </c>
      <c r="H133" s="13">
        <f t="shared" si="8"/>
        <v>15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116</v>
      </c>
      <c r="N133" s="105"/>
    </row>
    <row r="134" spans="1:14" ht="32.25" customHeight="1" thickBot="1" x14ac:dyDescent="0.3">
      <c r="A134" s="304" t="s">
        <v>79</v>
      </c>
      <c r="B134" s="307"/>
      <c r="C134" s="307"/>
      <c r="D134" s="307"/>
      <c r="E134" s="307"/>
      <c r="F134" s="307"/>
      <c r="G134" s="307"/>
      <c r="H134" s="136">
        <f>SUM(H116:H133)</f>
        <v>63.426000000000016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 x14ac:dyDescent="0.3"/>
    <row r="144" spans="1:14" x14ac:dyDescent="0.25">
      <c r="A144" s="357" t="s">
        <v>39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6"/>
    </row>
    <row r="145" spans="1:14" ht="25.5" x14ac:dyDescent="0.2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 x14ac:dyDescent="0.3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 x14ac:dyDescent="0.25">
      <c r="A147" s="298">
        <v>1</v>
      </c>
      <c r="B147" s="300" t="s">
        <v>129</v>
      </c>
      <c r="C147" s="308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98</v>
      </c>
    </row>
    <row r="148" spans="1:14" x14ac:dyDescent="0.25">
      <c r="A148" s="319"/>
      <c r="B148" s="318"/>
      <c r="C148" s="345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 x14ac:dyDescent="0.25">
      <c r="A149" s="319"/>
      <c r="B149" s="318"/>
      <c r="C149" s="345"/>
      <c r="D149" s="63" t="s">
        <v>63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 x14ac:dyDescent="0.25">
      <c r="A150" s="319"/>
      <c r="B150" s="318"/>
      <c r="C150" s="345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101</v>
      </c>
      <c r="N150" s="128"/>
    </row>
    <row r="151" spans="1:14" x14ac:dyDescent="0.25">
      <c r="A151" s="319"/>
      <c r="B151" s="318"/>
      <c r="C151" s="345"/>
      <c r="D151" s="63" t="s">
        <v>80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 x14ac:dyDescent="0.3">
      <c r="A152" s="321"/>
      <c r="B152" s="322"/>
      <c r="C152" s="346"/>
      <c r="D152" s="69" t="s">
        <v>57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 x14ac:dyDescent="0.25">
      <c r="A153" s="298">
        <v>2</v>
      </c>
      <c r="B153" s="300" t="s">
        <v>125</v>
      </c>
      <c r="C153" s="305">
        <v>50</v>
      </c>
      <c r="D153" s="114" t="s">
        <v>59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 x14ac:dyDescent="0.25">
      <c r="A154" s="319"/>
      <c r="B154" s="318"/>
      <c r="C154" s="320"/>
      <c r="D154" s="69" t="s">
        <v>49</v>
      </c>
      <c r="E154" s="280">
        <v>3.0000000000000001E-3</v>
      </c>
      <c r="F154" s="280">
        <v>3.0000000000000001E-3</v>
      </c>
      <c r="G154" s="70">
        <v>30</v>
      </c>
      <c r="H154" s="112">
        <f t="shared" si="10"/>
        <v>0.09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127</v>
      </c>
      <c r="N154" s="128"/>
    </row>
    <row r="155" spans="1:14" x14ac:dyDescent="0.25">
      <c r="A155" s="319"/>
      <c r="B155" s="318"/>
      <c r="C155" s="320"/>
      <c r="D155" s="63" t="s">
        <v>126</v>
      </c>
      <c r="E155" s="274">
        <v>3.0000000000000001E-3</v>
      </c>
      <c r="F155" s="274">
        <v>3.0000000000000001E-3</v>
      </c>
      <c r="G155" s="64">
        <v>955</v>
      </c>
      <c r="H155" s="284">
        <f t="shared" si="10"/>
        <v>2.8650000000000002</v>
      </c>
      <c r="I155" s="130"/>
      <c r="J155" s="131"/>
      <c r="K155" s="130"/>
      <c r="L155" s="130"/>
      <c r="M155" s="128"/>
      <c r="N155" s="128"/>
    </row>
    <row r="156" spans="1:14" ht="15.75" thickBot="1" x14ac:dyDescent="0.3">
      <c r="A156" s="321"/>
      <c r="B156" s="322"/>
      <c r="C156" s="323"/>
      <c r="D156" s="119" t="s">
        <v>66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 x14ac:dyDescent="0.25">
      <c r="A157" s="357">
        <v>3</v>
      </c>
      <c r="B157" s="365" t="s">
        <v>73</v>
      </c>
      <c r="C157" s="362">
        <v>150</v>
      </c>
      <c r="D157" s="72" t="s">
        <v>47</v>
      </c>
      <c r="E157" s="196">
        <v>0.18</v>
      </c>
      <c r="F157" s="57">
        <v>0.16</v>
      </c>
      <c r="G157" s="123">
        <v>50</v>
      </c>
      <c r="H157" s="76">
        <f t="shared" si="10"/>
        <v>9</v>
      </c>
      <c r="I157" s="77"/>
      <c r="J157" s="77"/>
      <c r="K157" s="77"/>
      <c r="L157" s="78"/>
      <c r="M157" s="77"/>
      <c r="N157" s="101"/>
    </row>
    <row r="158" spans="1:14" x14ac:dyDescent="0.25">
      <c r="A158" s="354"/>
      <c r="B158" s="355"/>
      <c r="C158" s="363"/>
      <c r="D158" s="81" t="s">
        <v>58</v>
      </c>
      <c r="E158" s="188">
        <v>4.0000000000000001E-3</v>
      </c>
      <c r="F158" s="62">
        <v>4.0000000000000001E-3</v>
      </c>
      <c r="G158" s="64">
        <v>955</v>
      </c>
      <c r="H158" s="85">
        <f t="shared" si="10"/>
        <v>3.8200000000000003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117</v>
      </c>
      <c r="N158" s="102"/>
    </row>
    <row r="159" spans="1:14" x14ac:dyDescent="0.25">
      <c r="A159" s="358"/>
      <c r="B159" s="371"/>
      <c r="C159" s="364"/>
      <c r="D159" s="87" t="s">
        <v>20</v>
      </c>
      <c r="E159" s="190">
        <v>0.03</v>
      </c>
      <c r="F159" s="68">
        <v>0.03</v>
      </c>
      <c r="G159" s="70">
        <v>70</v>
      </c>
      <c r="H159" s="91">
        <f t="shared" si="10"/>
        <v>2.1</v>
      </c>
      <c r="I159" s="80"/>
      <c r="J159" s="80"/>
      <c r="K159" s="80"/>
      <c r="L159" s="86"/>
      <c r="M159" s="80"/>
      <c r="N159" s="102"/>
    </row>
    <row r="160" spans="1:14" ht="15.75" thickBot="1" x14ac:dyDescent="0.3">
      <c r="A160" s="375"/>
      <c r="B160" s="367"/>
      <c r="C160" s="368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 x14ac:dyDescent="0.3">
      <c r="A161" s="56">
        <v>4</v>
      </c>
      <c r="B161" s="275" t="s">
        <v>30</v>
      </c>
      <c r="C161" s="132">
        <v>60</v>
      </c>
      <c r="D161" s="201" t="s">
        <v>115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96</v>
      </c>
      <c r="N161" s="101"/>
    </row>
    <row r="162" spans="1:14" x14ac:dyDescent="0.25">
      <c r="A162" s="357">
        <v>5</v>
      </c>
      <c r="B162" s="365" t="s">
        <v>74</v>
      </c>
      <c r="C162" s="362" t="s">
        <v>68</v>
      </c>
      <c r="D162" s="72" t="s">
        <v>74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 x14ac:dyDescent="0.25">
      <c r="A163" s="317"/>
      <c r="B163" s="315"/>
      <c r="C163" s="374"/>
      <c r="D163" s="110" t="s">
        <v>20</v>
      </c>
      <c r="E163" s="203">
        <v>0.1</v>
      </c>
      <c r="F163" s="186">
        <v>0.1</v>
      </c>
      <c r="G163" s="192">
        <v>70</v>
      </c>
      <c r="H163" s="204">
        <f t="shared" si="10"/>
        <v>7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102</v>
      </c>
      <c r="N163" s="102"/>
    </row>
    <row r="164" spans="1:14" ht="15.75" thickBot="1" x14ac:dyDescent="0.3">
      <c r="A164" s="354"/>
      <c r="B164" s="355"/>
      <c r="C164" s="363"/>
      <c r="D164" s="81" t="s">
        <v>43</v>
      </c>
      <c r="E164" s="58">
        <v>1.4999999999999999E-2</v>
      </c>
      <c r="F164" s="62">
        <v>1.4999999999999999E-2</v>
      </c>
      <c r="G164" s="64">
        <v>72</v>
      </c>
      <c r="H164" s="178">
        <f t="shared" si="10"/>
        <v>1.08</v>
      </c>
      <c r="I164" s="80"/>
      <c r="J164" s="80"/>
      <c r="K164" s="80"/>
      <c r="L164" s="86"/>
      <c r="M164" s="80"/>
      <c r="N164" s="102"/>
    </row>
    <row r="165" spans="1:14" ht="30.75" customHeight="1" thickBot="1" x14ac:dyDescent="0.3">
      <c r="A165" s="369" t="s">
        <v>27</v>
      </c>
      <c r="B165" s="370"/>
      <c r="C165" s="370"/>
      <c r="D165" s="370"/>
      <c r="E165" s="307"/>
      <c r="F165" s="307"/>
      <c r="G165" s="307"/>
      <c r="H165" s="136">
        <f>SUM(H147:H164)</f>
        <v>88.61999999999999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 x14ac:dyDescent="0.3"/>
    <row r="167" spans="1:14" x14ac:dyDescent="0.25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 x14ac:dyDescent="0.25">
      <c r="B168" s="31" t="s">
        <v>82</v>
      </c>
      <c r="C168" s="21"/>
      <c r="D168" s="44"/>
      <c r="E168" s="21"/>
      <c r="F168" s="21"/>
      <c r="G168" s="45"/>
      <c r="H168" s="45">
        <f>H165+H134+H104+H61+H21</f>
        <v>411.18300000000005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 x14ac:dyDescent="0.25">
      <c r="B169" s="31" t="s">
        <v>87</v>
      </c>
      <c r="C169" s="21" t="s">
        <v>88</v>
      </c>
      <c r="D169" s="44"/>
      <c r="E169" s="21"/>
      <c r="F169" s="21"/>
      <c r="G169" s="45"/>
      <c r="H169" s="45">
        <f>H168/5</f>
        <v>82.23660000000001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 x14ac:dyDescent="0.3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  <mergeCell ref="A165:G165"/>
    <mergeCell ref="A162:A164"/>
    <mergeCell ref="B162:B164"/>
    <mergeCell ref="C162:C164"/>
    <mergeCell ref="B157:B160"/>
    <mergeCell ref="C157:C160"/>
    <mergeCell ref="A157:A160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Admin</cp:lastModifiedBy>
  <cp:lastPrinted>2024-12-20T08:04:47Z</cp:lastPrinted>
  <dcterms:created xsi:type="dcterms:W3CDTF">2020-12-01T13:53:22Z</dcterms:created>
  <dcterms:modified xsi:type="dcterms:W3CDTF">2024-12-21T13:09:59Z</dcterms:modified>
</cp:coreProperties>
</file>